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internal.ymcamissoula.org\Public\Departments\Health and Wellness\Programs\Iron Will 2023\"/>
    </mc:Choice>
  </mc:AlternateContent>
  <xr:revisionPtr revIDLastSave="0" documentId="8_{7AEB7323-7579-4ECD-94EB-910B6786EFB5}" xr6:coauthVersionLast="36" xr6:coauthVersionMax="36" xr10:uidLastSave="{00000000-0000-0000-0000-000000000000}"/>
  <bookViews>
    <workbookView xWindow="-15" yWindow="4185" windowWidth="11970" windowHeight="9660" xr2:uid="{00000000-000D-0000-FFFF-FFFF00000000}"/>
  </bookViews>
  <sheets>
    <sheet name="Sheet1" sheetId="1" r:id="rId1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A31" i="1" l="1"/>
  <c r="AA29" i="1"/>
  <c r="AA28" i="1"/>
  <c r="AA27" i="1"/>
  <c r="V28" i="1" l="1"/>
  <c r="Y28" i="1" s="1"/>
  <c r="V31" i="1" l="1"/>
  <c r="Y31" i="1" s="1"/>
  <c r="V27" i="1"/>
  <c r="Y27" i="1" s="1"/>
  <c r="V24" i="1"/>
  <c r="V23" i="1"/>
  <c r="V22" i="1"/>
  <c r="V21" i="1"/>
  <c r="Y21" i="1" l="1"/>
  <c r="AA21" i="1"/>
  <c r="Y22" i="1"/>
  <c r="AA22" i="1"/>
  <c r="Y23" i="1"/>
  <c r="AA23" i="1"/>
  <c r="Y24" i="1"/>
  <c r="AA24" i="1"/>
  <c r="AA25" i="1" l="1"/>
</calcChain>
</file>

<file path=xl/sharedStrings.xml><?xml version="1.0" encoding="utf-8"?>
<sst xmlns="http://schemas.openxmlformats.org/spreadsheetml/2006/main" count="81" uniqueCount="27">
  <si>
    <t>Mileage Log Sheet</t>
  </si>
  <si>
    <t>Nov</t>
  </si>
  <si>
    <t>Dec</t>
  </si>
  <si>
    <t>First Name</t>
  </si>
  <si>
    <t>Last Name</t>
  </si>
  <si>
    <t>Missoula Family YMCA</t>
  </si>
  <si>
    <t>You may pick up another sheet if you finish early and wish to do it again!</t>
  </si>
  <si>
    <r>
      <t xml:space="preserve">If you have any questions, contact </t>
    </r>
    <r>
      <rPr>
        <b/>
        <sz val="12"/>
        <rFont val="Cachet Book"/>
        <family val="2"/>
      </rPr>
      <t>Kara Tuttle (532-6253)</t>
    </r>
    <r>
      <rPr>
        <sz val="12"/>
        <rFont val="Cachet Book"/>
        <family val="2"/>
      </rPr>
      <t>.</t>
    </r>
  </si>
  <si>
    <t>SWIM</t>
  </si>
  <si>
    <t>84.5 laps</t>
  </si>
  <si>
    <t>2.4 miles</t>
  </si>
  <si>
    <t>12,000 meter row</t>
  </si>
  <si>
    <t>750 pushups or pullups</t>
  </si>
  <si>
    <t>BIKE</t>
  </si>
  <si>
    <t>RUN/WALK</t>
  </si>
  <si>
    <t xml:space="preserve">112 miles </t>
  </si>
  <si>
    <t>26.2 miles</t>
  </si>
  <si>
    <t>TO GO</t>
  </si>
  <si>
    <t>TOTALS</t>
  </si>
  <si>
    <r>
      <t xml:space="preserve">Please email to Kara at ktuttle@ymcamissoula.org as soon as the distances have been completed. </t>
    </r>
    <r>
      <rPr>
        <b/>
        <sz val="12"/>
        <rFont val="Cachet Book"/>
        <family val="2"/>
      </rPr>
      <t>Please total your sheet!</t>
    </r>
  </si>
  <si>
    <t>1,000 lunges (500/leg)</t>
  </si>
  <si>
    <t>1,500 lunges (750/leg)</t>
  </si>
  <si>
    <t>%</t>
  </si>
  <si>
    <t>TOTAL SWIM</t>
  </si>
  <si>
    <t>TOTAL BIKE</t>
  </si>
  <si>
    <r>
      <t xml:space="preserve">Mileage logs must be received by </t>
    </r>
    <r>
      <rPr>
        <b/>
        <sz val="12"/>
        <rFont val="Cachet Book"/>
        <family val="2"/>
      </rPr>
      <t>12:00pm on Tuesday January 2, 2024</t>
    </r>
    <r>
      <rPr>
        <sz val="12"/>
        <rFont val="Cachet Book"/>
        <family val="2"/>
      </rPr>
      <t xml:space="preserve"> to receive an official Iron Will long-sleeve, dri-fit shirt.</t>
    </r>
  </si>
  <si>
    <t>2023 Iron Will Triathlon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</si>
</sst>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_);[Red]\(0.0\)"/>
  </numFmts>
  <fonts count="11" x14ac:knownFonts="1">
    <font>
      <sz val="10"/>
      <name val="Arial"/>
    </font>
    <font>
      <sz val="8"/>
      <name val="Arial"/>
    </font>
    <font>
      <sz val="10"/>
      <name val="Cachet Book"/>
      <family val="2"/>
    </font>
    <font>
      <b/>
      <sz val="10"/>
      <name val="Cachet Book"/>
      <family val="2"/>
    </font>
    <font>
      <b/>
      <sz val="12"/>
      <name val="Cachet Book"/>
      <family val="2"/>
    </font>
    <font>
      <b/>
      <sz val="14"/>
      <name val="Cachet Book"/>
      <family val="2"/>
    </font>
    <font>
      <sz val="12"/>
      <name val="Cachet Book"/>
      <family val="2"/>
    </font>
    <font>
      <sz val="10"/>
      <name val="Cachet Bold"/>
      <family val="2"/>
    </font>
    <font>
      <sz val="9"/>
      <name val="Cachet Book"/>
      <family val="2"/>
    </font>
    <font>
      <sz val="10"/>
      <name val="Arial"/>
    </font>
    <font>
      <sz val="9"/>
      <name val="Cachet Bold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38">
    <xf numFmtId="0" fontId="0" fillId="0" borderId="0" xfId="0"/>
    <xf numFmtId="0" fontId="2" fillId="0" borderId="0" xfId="0" applyFont="1"/>
    <xf numFmtId="0" fontId="3" fillId="0" borderId="5" xfId="0" applyFont="1" applyBorder="1"/>
    <xf numFmtId="0" fontId="2" fillId="0" borderId="2" xfId="0" applyFont="1" applyBorder="1"/>
    <xf numFmtId="0" fontId="2" fillId="0" borderId="0" xfId="0" applyFont="1" applyBorder="1"/>
    <xf numFmtId="0" fontId="2" fillId="0" borderId="1" xfId="0" applyFont="1" applyBorder="1"/>
    <xf numFmtId="0" fontId="2" fillId="0" borderId="7" xfId="0" applyFont="1" applyBorder="1"/>
    <xf numFmtId="0" fontId="2" fillId="0" borderId="6" xfId="0" applyFont="1" applyBorder="1"/>
    <xf numFmtId="0" fontId="2" fillId="0" borderId="1" xfId="0" applyFont="1" applyBorder="1" applyAlignment="1">
      <alignment horizontal="center"/>
    </xf>
    <xf numFmtId="0" fontId="2" fillId="0" borderId="5" xfId="0" applyFont="1" applyBorder="1"/>
    <xf numFmtId="0" fontId="2" fillId="0" borderId="8" xfId="0" applyFont="1" applyBorder="1"/>
    <xf numFmtId="0" fontId="5" fillId="0" borderId="0" xfId="0" applyFont="1" applyBorder="1"/>
    <xf numFmtId="0" fontId="6" fillId="0" borderId="0" xfId="0" applyFont="1"/>
    <xf numFmtId="0" fontId="2" fillId="0" borderId="5" xfId="0" applyFont="1" applyBorder="1" applyAlignment="1">
      <alignment horizontal="center"/>
    </xf>
    <xf numFmtId="0" fontId="7" fillId="0" borderId="5" xfId="0" applyFont="1" applyBorder="1"/>
    <xf numFmtId="0" fontId="7" fillId="0" borderId="5" xfId="0" applyFont="1" applyBorder="1" applyAlignment="1">
      <alignment vertical="center" wrapText="1"/>
    </xf>
    <xf numFmtId="0" fontId="7" fillId="0" borderId="5" xfId="0" applyFont="1" applyBorder="1" applyAlignment="1">
      <alignment wrapText="1"/>
    </xf>
    <xf numFmtId="0" fontId="8" fillId="0" borderId="5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2" fontId="2" fillId="0" borderId="5" xfId="0" applyNumberFormat="1" applyFont="1" applyBorder="1" applyAlignment="1">
      <alignment horizontal="center"/>
    </xf>
    <xf numFmtId="164" fontId="2" fillId="0" borderId="5" xfId="0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0" fontId="7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2" fillId="2" borderId="5" xfId="0" applyFont="1" applyFill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10" fillId="0" borderId="5" xfId="0" applyFont="1" applyBorder="1" applyAlignment="1">
      <alignment vertical="center" wrapText="1"/>
    </xf>
    <xf numFmtId="2" fontId="2" fillId="0" borderId="4" xfId="0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10" fontId="2" fillId="0" borderId="4" xfId="1" applyNumberFormat="1" applyFont="1" applyBorder="1" applyAlignment="1">
      <alignment horizontal="center"/>
    </xf>
    <xf numFmtId="10" fontId="2" fillId="0" borderId="3" xfId="1" applyNumberFormat="1" applyFont="1" applyBorder="1" applyAlignment="1">
      <alignment horizontal="center"/>
    </xf>
    <xf numFmtId="10" fontId="2" fillId="0" borderId="5" xfId="1" applyNumberFormat="1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171450</xdr:colOff>
      <xdr:row>0</xdr:row>
      <xdr:rowOff>0</xdr:rowOff>
    </xdr:from>
    <xdr:to>
      <xdr:col>26</xdr:col>
      <xdr:colOff>299085</xdr:colOff>
      <xdr:row>3</xdr:row>
      <xdr:rowOff>145250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0425" y="0"/>
          <a:ext cx="1699260" cy="831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42"/>
  <sheetViews>
    <sheetView tabSelected="1" zoomScaleNormal="100" zoomScaleSheetLayoutView="100" workbookViewId="0">
      <selection activeCell="I3" sqref="I3:R3"/>
    </sheetView>
  </sheetViews>
  <sheetFormatPr defaultColWidth="8.7109375" defaultRowHeight="12.75" x14ac:dyDescent="0.2"/>
  <cols>
    <col min="1" max="1" width="11.28515625" style="1" customWidth="1"/>
    <col min="2" max="19" width="4.7109375" style="1" customWidth="1"/>
    <col min="20" max="20" width="4.7109375" style="4" customWidth="1"/>
    <col min="21" max="28" width="4.7109375" style="1" customWidth="1"/>
    <col min="29" max="16384" width="8.7109375" style="1"/>
  </cols>
  <sheetData>
    <row r="1" spans="1:28" ht="18" x14ac:dyDescent="0.25">
      <c r="A1" s="2" t="s">
        <v>3</v>
      </c>
      <c r="B1" s="20"/>
      <c r="C1" s="21"/>
      <c r="D1" s="21"/>
      <c r="E1" s="21"/>
      <c r="F1" s="21"/>
      <c r="G1" s="22"/>
      <c r="I1" s="27" t="s">
        <v>5</v>
      </c>
      <c r="J1" s="27"/>
      <c r="K1" s="27"/>
      <c r="L1" s="27"/>
      <c r="M1" s="27"/>
      <c r="N1" s="27"/>
      <c r="O1" s="27"/>
      <c r="P1" s="27"/>
      <c r="Q1" s="27"/>
      <c r="R1" s="27"/>
    </row>
    <row r="2" spans="1:28" ht="18" x14ac:dyDescent="0.25">
      <c r="A2" s="2" t="s">
        <v>4</v>
      </c>
      <c r="B2" s="20"/>
      <c r="C2" s="21"/>
      <c r="D2" s="21"/>
      <c r="E2" s="21"/>
      <c r="F2" s="21"/>
      <c r="G2" s="22"/>
      <c r="I2" s="27" t="s">
        <v>26</v>
      </c>
      <c r="J2" s="27"/>
      <c r="K2" s="27"/>
      <c r="L2" s="27"/>
      <c r="M2" s="27"/>
      <c r="N2" s="27"/>
      <c r="O2" s="27"/>
      <c r="P2" s="27"/>
      <c r="Q2" s="27"/>
      <c r="R2" s="27"/>
    </row>
    <row r="3" spans="1:28" ht="18" x14ac:dyDescent="0.25">
      <c r="I3" s="27" t="s">
        <v>0</v>
      </c>
      <c r="J3" s="27"/>
      <c r="K3" s="27"/>
      <c r="L3" s="27"/>
      <c r="M3" s="27"/>
      <c r="N3" s="27"/>
      <c r="O3" s="27"/>
      <c r="P3" s="27"/>
      <c r="Q3" s="27"/>
      <c r="R3" s="27"/>
    </row>
    <row r="4" spans="1:28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</row>
    <row r="5" spans="1:28" x14ac:dyDescent="0.2">
      <c r="A5" s="6"/>
      <c r="B5" s="13" t="s">
        <v>1</v>
      </c>
      <c r="C5" s="13" t="s">
        <v>1</v>
      </c>
      <c r="D5" s="13" t="s">
        <v>1</v>
      </c>
      <c r="E5" s="13" t="s">
        <v>1</v>
      </c>
      <c r="F5" s="13" t="s">
        <v>1</v>
      </c>
      <c r="G5" s="13" t="s">
        <v>1</v>
      </c>
      <c r="H5" s="13" t="s">
        <v>1</v>
      </c>
      <c r="I5" s="13" t="s">
        <v>1</v>
      </c>
      <c r="J5" s="13" t="s">
        <v>1</v>
      </c>
      <c r="K5" s="13" t="s">
        <v>1</v>
      </c>
      <c r="L5" s="13" t="s">
        <v>1</v>
      </c>
      <c r="M5" s="13" t="s">
        <v>1</v>
      </c>
      <c r="N5" s="13" t="s">
        <v>1</v>
      </c>
      <c r="O5" s="13" t="s">
        <v>1</v>
      </c>
      <c r="P5" s="13" t="s">
        <v>1</v>
      </c>
      <c r="Q5" s="13" t="s">
        <v>1</v>
      </c>
      <c r="R5" s="13" t="s">
        <v>2</v>
      </c>
      <c r="S5" s="13" t="s">
        <v>2</v>
      </c>
      <c r="T5" s="13" t="s">
        <v>2</v>
      </c>
      <c r="U5" s="13" t="s">
        <v>2</v>
      </c>
      <c r="V5" s="13" t="s">
        <v>2</v>
      </c>
      <c r="W5" s="13" t="s">
        <v>2</v>
      </c>
      <c r="X5" s="13" t="s">
        <v>2</v>
      </c>
      <c r="Y5" s="13" t="s">
        <v>2</v>
      </c>
      <c r="Z5" s="13" t="s">
        <v>2</v>
      </c>
      <c r="AA5" s="13" t="s">
        <v>2</v>
      </c>
      <c r="AB5" s="13" t="s">
        <v>2</v>
      </c>
    </row>
    <row r="6" spans="1:28" x14ac:dyDescent="0.2">
      <c r="A6" s="7"/>
      <c r="B6" s="13">
        <v>15</v>
      </c>
      <c r="C6" s="13">
        <v>16</v>
      </c>
      <c r="D6" s="13">
        <v>17</v>
      </c>
      <c r="E6" s="13">
        <v>18</v>
      </c>
      <c r="F6" s="13">
        <v>19</v>
      </c>
      <c r="G6" s="13">
        <v>20</v>
      </c>
      <c r="H6" s="13">
        <v>21</v>
      </c>
      <c r="I6" s="13">
        <v>22</v>
      </c>
      <c r="J6" s="13">
        <v>23</v>
      </c>
      <c r="K6" s="13">
        <v>24</v>
      </c>
      <c r="L6" s="13">
        <v>25</v>
      </c>
      <c r="M6" s="13">
        <v>26</v>
      </c>
      <c r="N6" s="13">
        <v>27</v>
      </c>
      <c r="O6" s="13">
        <v>28</v>
      </c>
      <c r="P6" s="13">
        <v>29</v>
      </c>
      <c r="Q6" s="13">
        <v>30</v>
      </c>
      <c r="R6" s="13">
        <v>1</v>
      </c>
      <c r="S6" s="13">
        <v>2</v>
      </c>
      <c r="T6" s="13">
        <v>3</v>
      </c>
      <c r="U6" s="13">
        <v>4</v>
      </c>
      <c r="V6" s="13">
        <v>5</v>
      </c>
      <c r="W6" s="13">
        <v>6</v>
      </c>
      <c r="X6" s="13">
        <v>7</v>
      </c>
      <c r="Y6" s="13">
        <v>8</v>
      </c>
      <c r="Z6" s="13">
        <v>9</v>
      </c>
      <c r="AA6" s="13">
        <v>10</v>
      </c>
      <c r="AB6" s="13">
        <v>11</v>
      </c>
    </row>
    <row r="7" spans="1:28" x14ac:dyDescent="0.2">
      <c r="A7" s="14" t="s">
        <v>8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</row>
    <row r="8" spans="1:28" ht="30" customHeight="1" x14ac:dyDescent="0.2">
      <c r="A8" s="18" t="s">
        <v>9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9"/>
    </row>
    <row r="9" spans="1:28" ht="30" customHeight="1" x14ac:dyDescent="0.2">
      <c r="A9" s="18" t="s">
        <v>10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9"/>
    </row>
    <row r="10" spans="1:28" ht="30" customHeight="1" x14ac:dyDescent="0.2">
      <c r="A10" s="18" t="s">
        <v>11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9"/>
    </row>
    <row r="11" spans="1:28" ht="30" customHeight="1" x14ac:dyDescent="0.2">
      <c r="A11" s="17" t="s">
        <v>12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9"/>
    </row>
    <row r="12" spans="1:28" x14ac:dyDescent="0.2">
      <c r="A12" s="15" t="s">
        <v>13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</row>
    <row r="13" spans="1:28" ht="30" customHeight="1" x14ac:dyDescent="0.2">
      <c r="A13" s="18" t="s">
        <v>15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9"/>
    </row>
    <row r="14" spans="1:28" ht="30" customHeight="1" x14ac:dyDescent="0.2">
      <c r="A14" s="17" t="s">
        <v>20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9"/>
    </row>
    <row r="15" spans="1:28" x14ac:dyDescent="0.2">
      <c r="A15" s="16" t="s">
        <v>14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</row>
    <row r="16" spans="1:28" ht="30" customHeight="1" x14ac:dyDescent="0.2">
      <c r="A16" s="19" t="s">
        <v>16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9"/>
    </row>
    <row r="17" spans="1:28" x14ac:dyDescent="0.2">
      <c r="A17" s="3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spans="1:28" x14ac:dyDescent="0.2">
      <c r="A18" s="10"/>
      <c r="B18" s="13" t="s">
        <v>2</v>
      </c>
      <c r="C18" s="13" t="s">
        <v>2</v>
      </c>
      <c r="D18" s="13" t="s">
        <v>2</v>
      </c>
      <c r="E18" s="13" t="s">
        <v>2</v>
      </c>
      <c r="F18" s="13" t="s">
        <v>2</v>
      </c>
      <c r="G18" s="13" t="s">
        <v>2</v>
      </c>
      <c r="H18" s="13" t="s">
        <v>2</v>
      </c>
      <c r="I18" s="13" t="s">
        <v>2</v>
      </c>
      <c r="J18" s="13" t="s">
        <v>2</v>
      </c>
      <c r="K18" s="13" t="s">
        <v>2</v>
      </c>
      <c r="L18" s="13" t="s">
        <v>2</v>
      </c>
      <c r="M18" s="13" t="s">
        <v>2</v>
      </c>
      <c r="N18" s="13" t="s">
        <v>2</v>
      </c>
      <c r="O18" s="13" t="s">
        <v>2</v>
      </c>
      <c r="P18" s="13" t="s">
        <v>2</v>
      </c>
      <c r="Q18" s="13" t="s">
        <v>2</v>
      </c>
      <c r="R18" s="13" t="s">
        <v>2</v>
      </c>
      <c r="S18" s="13" t="s">
        <v>2</v>
      </c>
      <c r="T18" s="13" t="s">
        <v>2</v>
      </c>
      <c r="U18" s="13" t="s">
        <v>2</v>
      </c>
      <c r="V18" s="26" t="s">
        <v>18</v>
      </c>
      <c r="W18" s="26"/>
      <c r="X18" s="26"/>
      <c r="Y18" s="26" t="s">
        <v>17</v>
      </c>
      <c r="Z18" s="26"/>
      <c r="AA18" s="26" t="s">
        <v>22</v>
      </c>
      <c r="AB18" s="26"/>
    </row>
    <row r="19" spans="1:28" ht="12.75" customHeight="1" x14ac:dyDescent="0.2">
      <c r="A19" s="7"/>
      <c r="B19" s="13">
        <v>12</v>
      </c>
      <c r="C19" s="13">
        <v>13</v>
      </c>
      <c r="D19" s="13">
        <v>14</v>
      </c>
      <c r="E19" s="13">
        <v>15</v>
      </c>
      <c r="F19" s="13">
        <v>16</v>
      </c>
      <c r="G19" s="13">
        <v>17</v>
      </c>
      <c r="H19" s="13">
        <v>18</v>
      </c>
      <c r="I19" s="13">
        <v>19</v>
      </c>
      <c r="J19" s="13">
        <v>20</v>
      </c>
      <c r="K19" s="13">
        <v>21</v>
      </c>
      <c r="L19" s="13">
        <v>22</v>
      </c>
      <c r="M19" s="13">
        <v>23</v>
      </c>
      <c r="N19" s="13">
        <v>24</v>
      </c>
      <c r="O19" s="13">
        <v>25</v>
      </c>
      <c r="P19" s="13">
        <v>26</v>
      </c>
      <c r="Q19" s="13">
        <v>27</v>
      </c>
      <c r="R19" s="13">
        <v>28</v>
      </c>
      <c r="S19" s="13">
        <v>29</v>
      </c>
      <c r="T19" s="13">
        <v>30</v>
      </c>
      <c r="U19" s="13">
        <v>31</v>
      </c>
      <c r="V19" s="26"/>
      <c r="W19" s="26"/>
      <c r="X19" s="26"/>
      <c r="Y19" s="26"/>
      <c r="Z19" s="26"/>
      <c r="AA19" s="26"/>
      <c r="AB19" s="26"/>
    </row>
    <row r="20" spans="1:28" x14ac:dyDescent="0.2">
      <c r="A20" s="14" t="s">
        <v>8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</row>
    <row r="21" spans="1:28" ht="30" customHeight="1" x14ac:dyDescent="0.2">
      <c r="A21" s="18" t="s">
        <v>9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23">
        <f>SUM(B8:AA8)+SUM(B21:U21)</f>
        <v>0</v>
      </c>
      <c r="W21" s="23"/>
      <c r="X21" s="23"/>
      <c r="Y21" s="24">
        <f>V21-84.5</f>
        <v>-84.5</v>
      </c>
      <c r="Z21" s="24"/>
      <c r="AA21" s="35">
        <f>V21/84.5</f>
        <v>0</v>
      </c>
      <c r="AB21" s="36"/>
    </row>
    <row r="22" spans="1:28" ht="30" customHeight="1" x14ac:dyDescent="0.2">
      <c r="A22" s="18" t="s">
        <v>10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23">
        <f>SUM(B9:AA9)+SUM(B22:U22)</f>
        <v>0</v>
      </c>
      <c r="W22" s="23"/>
      <c r="X22" s="23"/>
      <c r="Y22" s="24">
        <f>V22-2.4</f>
        <v>-2.4</v>
      </c>
      <c r="Z22" s="24"/>
      <c r="AA22" s="35">
        <f>V22/2.4</f>
        <v>0</v>
      </c>
      <c r="AB22" s="36"/>
    </row>
    <row r="23" spans="1:28" ht="30" customHeight="1" x14ac:dyDescent="0.2">
      <c r="A23" s="18" t="s">
        <v>11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23">
        <f>SUM(B10:AA10)+SUM(B23:U23)</f>
        <v>0</v>
      </c>
      <c r="W23" s="23"/>
      <c r="X23" s="23"/>
      <c r="Y23" s="24">
        <f>V23-12000</f>
        <v>-12000</v>
      </c>
      <c r="Z23" s="24"/>
      <c r="AA23" s="35">
        <f>V23/12000</f>
        <v>0</v>
      </c>
      <c r="AB23" s="36"/>
    </row>
    <row r="24" spans="1:28" ht="30" customHeight="1" x14ac:dyDescent="0.2">
      <c r="A24" s="17" t="s">
        <v>12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23">
        <f>SUM(B11:AA11)+SUM(B24:U24)</f>
        <v>0</v>
      </c>
      <c r="W24" s="23"/>
      <c r="X24" s="23"/>
      <c r="Y24" s="24">
        <f>V24-750</f>
        <v>-750</v>
      </c>
      <c r="Z24" s="24"/>
      <c r="AA24" s="35">
        <f>V24/750</f>
        <v>0</v>
      </c>
      <c r="AB24" s="36"/>
    </row>
    <row r="25" spans="1:28" ht="30" customHeight="1" x14ac:dyDescent="0.2">
      <c r="A25" s="31" t="s">
        <v>23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32"/>
      <c r="W25" s="33"/>
      <c r="X25" s="34"/>
      <c r="Y25" s="29"/>
      <c r="Z25" s="30"/>
      <c r="AA25" s="35">
        <f>SUM(AA21:AB24)</f>
        <v>0</v>
      </c>
      <c r="AB25" s="36"/>
    </row>
    <row r="26" spans="1:28" x14ac:dyDescent="0.2">
      <c r="A26" s="15" t="s">
        <v>13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</row>
    <row r="27" spans="1:28" ht="30" customHeight="1" x14ac:dyDescent="0.2">
      <c r="A27" s="18" t="s">
        <v>15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23">
        <f>SUM(B13:AA13)+SUM(B27:U27)</f>
        <v>0</v>
      </c>
      <c r="W27" s="23"/>
      <c r="X27" s="23"/>
      <c r="Y27" s="24">
        <f>V27-112</f>
        <v>-112</v>
      </c>
      <c r="Z27" s="24"/>
      <c r="AA27" s="37">
        <f>V27/112</f>
        <v>0</v>
      </c>
      <c r="AB27" s="37"/>
    </row>
    <row r="28" spans="1:28" ht="30" customHeight="1" x14ac:dyDescent="0.2">
      <c r="A28" s="17" t="s">
        <v>21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23">
        <f>SUM(B14:AA14)+SUM(B28:U28)</f>
        <v>0</v>
      </c>
      <c r="W28" s="23"/>
      <c r="X28" s="23"/>
      <c r="Y28" s="24">
        <f>V28-1500</f>
        <v>-1500</v>
      </c>
      <c r="Z28" s="24"/>
      <c r="AA28" s="37">
        <f>V28/1500</f>
        <v>0</v>
      </c>
      <c r="AB28" s="37"/>
    </row>
    <row r="29" spans="1:28" ht="30" customHeight="1" x14ac:dyDescent="0.2">
      <c r="A29" s="31" t="s">
        <v>24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32"/>
      <c r="W29" s="33"/>
      <c r="X29" s="34"/>
      <c r="Y29" s="29"/>
      <c r="Z29" s="30"/>
      <c r="AA29" s="35">
        <f>SUM(AA27:AB28)</f>
        <v>0</v>
      </c>
      <c r="AB29" s="36"/>
    </row>
    <row r="30" spans="1:28" x14ac:dyDescent="0.2">
      <c r="A30" s="16" t="s">
        <v>14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</row>
    <row r="31" spans="1:28" ht="30" customHeight="1" x14ac:dyDescent="0.2">
      <c r="A31" s="19" t="s">
        <v>16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23">
        <f>SUM(B16:AA16)+SUM(B31:U31)</f>
        <v>0</v>
      </c>
      <c r="W31" s="23"/>
      <c r="X31" s="23"/>
      <c r="Y31" s="24">
        <f>V31-26.2</f>
        <v>-26.2</v>
      </c>
      <c r="Z31" s="24"/>
      <c r="AA31" s="37">
        <f>V31/26.2</f>
        <v>0</v>
      </c>
      <c r="AB31" s="37"/>
    </row>
    <row r="33" spans="1:27" ht="15" x14ac:dyDescent="0.2">
      <c r="A33" s="25" t="s">
        <v>19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</row>
    <row r="34" spans="1:27" ht="15" x14ac:dyDescent="0.2">
      <c r="A34" s="25" t="s">
        <v>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</row>
    <row r="35" spans="1:27" ht="15" x14ac:dyDescent="0.2">
      <c r="A35" s="25" t="s">
        <v>25</v>
      </c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</row>
    <row r="36" spans="1:27" ht="15" x14ac:dyDescent="0.2">
      <c r="A36" s="25" t="s">
        <v>7</v>
      </c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</row>
    <row r="37" spans="1:27" ht="12.75" customHeight="1" x14ac:dyDescent="0.2">
      <c r="E37" s="12"/>
    </row>
    <row r="38" spans="1:27" ht="15" x14ac:dyDescent="0.2">
      <c r="E38" s="12"/>
    </row>
    <row r="39" spans="1:27" ht="15" x14ac:dyDescent="0.2">
      <c r="E39" s="12"/>
    </row>
    <row r="40" spans="1:27" ht="18" x14ac:dyDescent="0.25">
      <c r="A40" s="11"/>
      <c r="E40" s="12"/>
    </row>
    <row r="41" spans="1:27" ht="18" x14ac:dyDescent="0.25">
      <c r="A41" s="11"/>
      <c r="E41" s="12"/>
    </row>
    <row r="42" spans="1:27" ht="18" x14ac:dyDescent="0.25">
      <c r="A42" s="11"/>
      <c r="E42" s="12"/>
    </row>
  </sheetData>
  <mergeCells count="45">
    <mergeCell ref="AA31:AB31"/>
    <mergeCell ref="V25:X25"/>
    <mergeCell ref="Y25:Z25"/>
    <mergeCell ref="AA25:AB25"/>
    <mergeCell ref="V29:X29"/>
    <mergeCell ref="Y29:Z29"/>
    <mergeCell ref="AA29:AB29"/>
    <mergeCell ref="B20:AB20"/>
    <mergeCell ref="B26:AB26"/>
    <mergeCell ref="B30:AB30"/>
    <mergeCell ref="AA21:AB21"/>
    <mergeCell ref="AA22:AB22"/>
    <mergeCell ref="AA23:AB23"/>
    <mergeCell ref="AA24:AB24"/>
    <mergeCell ref="AA27:AB27"/>
    <mergeCell ref="AA28:AB28"/>
    <mergeCell ref="B7:AB7"/>
    <mergeCell ref="B12:AB12"/>
    <mergeCell ref="B15:AB15"/>
    <mergeCell ref="A36:AA36"/>
    <mergeCell ref="V18:X19"/>
    <mergeCell ref="Y18:Z19"/>
    <mergeCell ref="I1:R1"/>
    <mergeCell ref="I2:R2"/>
    <mergeCell ref="I3:R3"/>
    <mergeCell ref="Y21:Z21"/>
    <mergeCell ref="Y22:Z22"/>
    <mergeCell ref="Y23:Z23"/>
    <mergeCell ref="Y24:Z24"/>
    <mergeCell ref="B1:G1"/>
    <mergeCell ref="B2:G2"/>
    <mergeCell ref="V31:X31"/>
    <mergeCell ref="Y31:Z31"/>
    <mergeCell ref="A35:AA35"/>
    <mergeCell ref="A33:AA33"/>
    <mergeCell ref="A34:AA34"/>
    <mergeCell ref="Y27:Z27"/>
    <mergeCell ref="V21:X21"/>
    <mergeCell ref="V22:X22"/>
    <mergeCell ref="V23:X23"/>
    <mergeCell ref="V24:X24"/>
    <mergeCell ref="V27:X27"/>
    <mergeCell ref="V28:X28"/>
    <mergeCell ref="Y28:Z28"/>
    <mergeCell ref="AA18:AB19"/>
  </mergeCells>
  <phoneticPr fontId="1" type="noConversion"/>
  <printOptions horizontalCentered="1" verticalCentered="1"/>
  <pageMargins left="0.25" right="0.25" top="0.25" bottom="0.25" header="0" footer="0"/>
  <pageSetup scale="84" orientation="landscape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Scott County Family 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Staff Member</dc:creator>
  <cp:lastModifiedBy>Kara Tuttle</cp:lastModifiedBy>
  <cp:lastPrinted>2020-12-04T15:46:56Z</cp:lastPrinted>
  <dcterms:created xsi:type="dcterms:W3CDTF">2005-10-20T17:24:28Z</dcterms:created>
  <dcterms:modified xsi:type="dcterms:W3CDTF">2023-11-13T20:54:41Z</dcterms:modified>
</cp:coreProperties>
</file>